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autoCompressPictures="0"/>
  <mc:AlternateContent xmlns:mc="http://schemas.openxmlformats.org/markup-compatibility/2006">
    <mc:Choice Requires="x15">
      <x15ac:absPath xmlns:x15ac="http://schemas.microsoft.com/office/spreadsheetml/2010/11/ac" url="E:\2021-2023\Forms.Documents on Website\"/>
    </mc:Choice>
  </mc:AlternateContent>
  <xr:revisionPtr revIDLastSave="0" documentId="8_{DA598602-A0E5-4A49-AC0E-E0BACB994E01}" xr6:coauthVersionLast="47" xr6:coauthVersionMax="47" xr10:uidLastSave="{00000000-0000-0000-0000-000000000000}"/>
  <bookViews>
    <workbookView xWindow="1815" yWindow="1815" windowWidth="21600" windowHeight="123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J38" i="1"/>
  <c r="H45" i="1"/>
  <c r="J45" i="1"/>
  <c r="E46" i="1"/>
  <c r="J39" i="1"/>
  <c r="H46" i="1"/>
  <c r="J46" i="1"/>
  <c r="E47" i="1"/>
  <c r="J47" i="1"/>
  <c r="H48" i="1"/>
  <c r="J48" i="1"/>
  <c r="E49" i="1"/>
  <c r="J49" i="1"/>
  <c r="J52" i="1"/>
  <c r="K54" i="1"/>
  <c r="H85" i="1"/>
  <c r="K85" i="1"/>
  <c r="H86" i="1"/>
  <c r="K86" i="1"/>
  <c r="H87" i="1"/>
  <c r="K87" i="1"/>
  <c r="H88" i="1"/>
  <c r="K88" i="1"/>
  <c r="H89" i="1"/>
  <c r="K89" i="1"/>
  <c r="H90" i="1"/>
  <c r="K90" i="1"/>
  <c r="H91" i="1"/>
  <c r="K91" i="1"/>
  <c r="K92" i="1"/>
  <c r="H94" i="1"/>
  <c r="K94" i="1"/>
  <c r="H31" i="1"/>
  <c r="K103" i="1"/>
  <c r="K104" i="1"/>
  <c r="J80" i="1"/>
  <c r="J70" i="1"/>
  <c r="J63" i="1"/>
  <c r="K82" i="1"/>
  <c r="K105" i="1"/>
  <c r="K112" i="1"/>
  <c r="K114" i="1"/>
  <c r="J91" i="1"/>
</calcChain>
</file>

<file path=xl/sharedStrings.xml><?xml version="1.0" encoding="utf-8"?>
<sst xmlns="http://schemas.openxmlformats.org/spreadsheetml/2006/main" count="197" uniqueCount="160">
  <si>
    <t>Total Anticipated Receipts</t>
  </si>
  <si>
    <t>Active members' dues to International and State</t>
  </si>
  <si>
    <t>Chapter-supported Active dues to Int'l &amp; State</t>
  </si>
  <si>
    <t>Reserve members' dues to Int'l &amp; State</t>
  </si>
  <si>
    <t>Chapter-supported Reserve dues to Int'l &amp; State</t>
  </si>
  <si>
    <t>Chapter Finance Chair:</t>
  </si>
  <si>
    <t>Name:</t>
  </si>
  <si>
    <t>Address:</t>
  </si>
  <si>
    <t>City,State,Zip:</t>
  </si>
  <si>
    <t>Phone:</t>
  </si>
  <si>
    <t>Email:</t>
  </si>
  <si>
    <t>Membership Status</t>
  </si>
  <si>
    <t>(budget preparation date)</t>
  </si>
  <si>
    <t>Line 9A(a)</t>
  </si>
  <si>
    <t>Dues and Fees Schedule</t>
  </si>
  <si>
    <t>Total Dues</t>
  </si>
  <si>
    <t>Does your chapter have its own member scholarship(s)?</t>
  </si>
  <si>
    <t>Active members</t>
  </si>
  <si>
    <t>Reserve members</t>
  </si>
  <si>
    <t>Scholarship fees</t>
  </si>
  <si>
    <t>Chapter Recruitment Grant(s) (for non-members)</t>
  </si>
  <si>
    <t>(will populate on line 2(b))</t>
  </si>
  <si>
    <t>International Speakers (for members)</t>
  </si>
  <si>
    <t>World Fellowship (for non-members)</t>
  </si>
  <si>
    <t>Anticipated Disbursements</t>
  </si>
  <si>
    <t>9.</t>
  </si>
  <si>
    <t xml:space="preserve">  @</t>
  </si>
  <si>
    <t>A.</t>
  </si>
  <si>
    <t>10.</t>
  </si>
  <si>
    <t>11.</t>
  </si>
  <si>
    <t>12.</t>
  </si>
  <si>
    <t>Scholarship fees for Active and Reserve members</t>
  </si>
  <si>
    <t>13.</t>
  </si>
  <si>
    <t>14.</t>
  </si>
  <si>
    <t>15.</t>
  </si>
  <si>
    <t>16.</t>
  </si>
  <si>
    <t>17.</t>
  </si>
  <si>
    <t>18.</t>
  </si>
  <si>
    <t>Expenses of chapter president</t>
  </si>
  <si>
    <t>19.</t>
  </si>
  <si>
    <t>20.</t>
  </si>
  <si>
    <t>21.</t>
  </si>
  <si>
    <t>Convention and workshop allowance</t>
  </si>
  <si>
    <t>23.</t>
  </si>
  <si>
    <t>24.</t>
  </si>
  <si>
    <t>25.</t>
  </si>
  <si>
    <t>Meeting expenses</t>
  </si>
  <si>
    <t>26.</t>
  </si>
  <si>
    <t>Miscellaneous Expenses</t>
  </si>
  <si>
    <t>27.</t>
  </si>
  <si>
    <t>28.</t>
  </si>
  <si>
    <t>29.</t>
  </si>
  <si>
    <t>Total Anticipated Disbursements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</si>
  <si>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</si>
  <si>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</si>
  <si>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</si>
  <si>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</si>
  <si>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</si>
  <si>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</si>
  <si>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</si>
  <si>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</si>
  <si>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     ( c )</t>
  </si>
  <si>
    <t xml:space="preserve">            (b)</t>
  </si>
  <si>
    <t xml:space="preserve">    Scholarship Fee</t>
  </si>
  <si>
    <t>Reserve [R]</t>
  </si>
  <si>
    <t xml:space="preserve"> @</t>
  </si>
  <si>
    <t>Contributions</t>
  </si>
  <si>
    <t>Chapter Funds</t>
  </si>
  <si>
    <t>Chapter Scholarship (for members)</t>
  </si>
  <si>
    <t>-</t>
  </si>
  <si>
    <t>=</t>
  </si>
  <si>
    <t>(a)</t>
  </si>
  <si>
    <t>( c )</t>
  </si>
  <si>
    <t>( b )</t>
  </si>
  <si>
    <t>( a )</t>
  </si>
  <si>
    <t>(will populate on line 1(b))</t>
  </si>
  <si>
    <t>Chapter yearbooks</t>
  </si>
  <si>
    <t>Chapter newsletter expenses</t>
  </si>
  <si>
    <t>Expenses of committees/other officers</t>
  </si>
  <si>
    <t>(Chapter Number)</t>
  </si>
  <si>
    <t>Chapter Memorials</t>
  </si>
  <si>
    <t>Chapter Funds Total</t>
  </si>
  <si>
    <t>Grant-in-Aid (for non-members)</t>
  </si>
  <si>
    <t>Emergency (for members)</t>
  </si>
  <si>
    <t>Golden Gift (for members)</t>
  </si>
  <si>
    <t>Interest available for use</t>
  </si>
  <si>
    <r>
      <t>Newscaster</t>
    </r>
    <r>
      <rPr>
        <sz val="10"/>
        <rFont val="Times New Roman"/>
        <family val="1"/>
      </rPr>
      <t xml:space="preserve"> subscriptions (Active Life,</t>
    </r>
  </si>
  <si>
    <t xml:space="preserve">   Reserve Life, Honorary, Honorary Initiate)</t>
  </si>
  <si>
    <t>Reserve members - (not Chapter-supported)</t>
  </si>
  <si>
    <t>Chapter-supported Active members</t>
  </si>
  <si>
    <t>Chapter-supported Reserve members</t>
  </si>
  <si>
    <t>Honorary members</t>
  </si>
  <si>
    <t>Active Life/Reserve Life members</t>
  </si>
  <si>
    <t>CHAPTER</t>
  </si>
  <si>
    <t>NUMBER</t>
  </si>
  <si>
    <t>(Chapter Name)</t>
  </si>
  <si>
    <t>International  Funds Total</t>
  </si>
  <si>
    <t>Active members   - (not Chapter-supported)</t>
  </si>
  <si>
    <t>_____________________________________</t>
  </si>
  <si>
    <t>Other (e.g., Project Malawi, Schools for Africa, local charities)</t>
  </si>
  <si>
    <t>Active   [A]</t>
  </si>
  <si>
    <t>SEE (Support Early Career Educators)</t>
  </si>
  <si>
    <r>
      <t>Present</t>
    </r>
    <r>
      <rPr>
        <sz val="10"/>
        <rFont val="Times New Roman"/>
        <family val="1"/>
      </rPr>
      <t xml:space="preserve"> Membership</t>
    </r>
  </si>
  <si>
    <r>
      <t>Official</t>
    </r>
    <r>
      <rPr>
        <sz val="10"/>
        <rFont val="Times New Roman"/>
        <family val="1"/>
      </rPr>
      <t xml:space="preserve"> Membership</t>
    </r>
  </si>
  <si>
    <r>
      <t xml:space="preserve">Annual State Convention </t>
    </r>
    <r>
      <rPr>
        <sz val="10"/>
        <rFont val="Times New Roman"/>
        <family val="1"/>
      </rPr>
      <t>fee</t>
    </r>
  </si>
  <si>
    <t>Training for Chapter Leaders / Transition for State Leaders fee</t>
  </si>
  <si>
    <t>Scholarship (for members)</t>
  </si>
  <si>
    <t>Women in the Arts (M. Josephine O'Neil Award for non-members)</t>
  </si>
  <si>
    <t>Collegiate Members</t>
  </si>
  <si>
    <t>Date Approved by Chapter:</t>
  </si>
  <si>
    <t>@</t>
  </si>
  <si>
    <t>Collegiate members</t>
  </si>
  <si>
    <t>Contributions/fundraisers/other</t>
  </si>
  <si>
    <t>Foundation for Educational Studies (for members)</t>
  </si>
  <si>
    <t>DKG Illinois State Funds Total</t>
  </si>
  <si>
    <t>Educators' Book Award (for members/non-members)</t>
  </si>
  <si>
    <t>Collegiate dues (International)</t>
  </si>
  <si>
    <t>New members' dues to International and State</t>
  </si>
  <si>
    <t>Supplies from Headquarters</t>
  </si>
  <si>
    <t>Induction expenses</t>
  </si>
  <si>
    <t>Total Contributions</t>
  </si>
  <si>
    <t>Honorary members' fees (induction only)</t>
  </si>
  <si>
    <t>Illinois State Organization</t>
  </si>
  <si>
    <t>Illinois State Organization Finance Chair</t>
  </si>
  <si>
    <t xml:space="preserve">Email: </t>
  </si>
  <si>
    <t>By August 1st send or e-mail one copy to:</t>
  </si>
  <si>
    <t>LaVonne Chaney</t>
  </si>
  <si>
    <t>703 Park Place</t>
  </si>
  <si>
    <t>Shelbyville, IL  62565-9358</t>
  </si>
  <si>
    <t>lavonnec45@gmail.com</t>
  </si>
  <si>
    <t>Phone:  217-246-5049</t>
  </si>
  <si>
    <t>Record on indicated lines</t>
  </si>
  <si>
    <t>22.</t>
  </si>
  <si>
    <t>2023-2024  BUDGET FORM</t>
  </si>
  <si>
    <t>as of 6/30/23</t>
  </si>
  <si>
    <t>Enter the data exactly, using your chapter roster as it was on June 30, 2023. Then make appropriate adjustments in the right-hand column.</t>
  </si>
  <si>
    <t xml:space="preserve">Estimated Fund Balance (without dues collected this spring) as of July 1, 2023 . . . . </t>
  </si>
  <si>
    <t>Total Cash in Available Fund . . . . . . . . . . . . . . . . . . . .</t>
  </si>
  <si>
    <t>ILSO Website</t>
  </si>
  <si>
    <t>8 A.</t>
  </si>
  <si>
    <t>9A.</t>
  </si>
  <si>
    <t xml:space="preserve">        8.</t>
  </si>
  <si>
    <t xml:space="preserve">9 </t>
  </si>
  <si>
    <t>Line 1(a), 8(a)</t>
  </si>
  <si>
    <t>Line 2(a), 9(a)</t>
  </si>
  <si>
    <t>Line 8A(a)</t>
  </si>
  <si>
    <r>
      <t xml:space="preserve">                          Total Contributions </t>
    </r>
    <r>
      <rPr>
        <sz val="10"/>
        <rFont val="Times New Roman"/>
        <family val="1"/>
      </rPr>
      <t>(populated on line 24)</t>
    </r>
  </si>
  <si>
    <t>DKG International Funds (Recommended by March 1)</t>
  </si>
  <si>
    <t>DKG Illinois State Funds (Send before December 31)</t>
  </si>
  <si>
    <t>Estimated Fund Balance as of June 30, 2024</t>
  </si>
  <si>
    <t>Total Membership (used on line 22)</t>
  </si>
  <si>
    <t>} Line 14(a)</t>
  </si>
  <si>
    <r>
      <t xml:space="preserve">New members' dues </t>
    </r>
    <r>
      <rPr>
        <sz val="9"/>
        <rFont val="Times New Roman"/>
        <family val="1"/>
      </rPr>
      <t>(inducted 7/1-4/1)</t>
    </r>
  </si>
  <si>
    <t>(Y for Yes or N for No;see item 14, Budget Guidelines.)</t>
  </si>
  <si>
    <t>Educational Projects (for members/non-members)</t>
  </si>
  <si>
    <t>Other _______________________</t>
  </si>
  <si>
    <t>Anticipated Receipts (includes dues for 2023-2024 and represents money actually received)</t>
  </si>
  <si>
    <t>as of ___/___/23</t>
  </si>
  <si>
    <t>Line 3(a), 10(a)</t>
  </si>
  <si>
    <t>Enter below the total amount to be collected from each member, prior to June 30, determined by the individual's membership status.  Subtract the customary $1.00 scholarship fee as indicated.  Record the results on the Budget form on line 1(b) or line 2(b).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</si>
</sst>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/>
      <sz val="10"/>
      <name val="Times New Roman"/>
      <family val="1"/>
    </font>
    <font>
      <b/>
      <i/>
      <sz val="12"/>
      <name val="Times New Roman"/>
      <family val="1"/>
    </font>
    <font>
      <strike/>
      <sz val="10"/>
      <name val="Times New Roman"/>
      <family val="1"/>
    </font>
    <font>
      <u/>
      <sz val="10"/>
      <name val="Times New Roman"/>
      <family val="1"/>
    </font>
    <font>
      <b/>
      <strike/>
      <sz val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9"/>
      <color indexed="10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center" vertical="top"/>
    </xf>
    <xf numFmtId="49" fontId="2" fillId="2" borderId="0" xfId="0" applyNumberFormat="1" applyFont="1" applyFill="1"/>
    <xf numFmtId="0" fontId="6" fillId="2" borderId="0" xfId="0" applyFont="1" applyFill="1" applyAlignment="1">
      <alignment horizontal="right"/>
    </xf>
    <xf numFmtId="0" fontId="11" fillId="2" borderId="0" xfId="0" applyFont="1" applyFill="1"/>
    <xf numFmtId="49" fontId="11" fillId="2" borderId="0" xfId="0" applyNumberFormat="1" applyFont="1" applyFill="1"/>
    <xf numFmtId="0" fontId="11" fillId="2" borderId="0" xfId="0" applyFont="1" applyFill="1" applyAlignment="1">
      <alignment horizontal="right"/>
    </xf>
    <xf numFmtId="164" fontId="11" fillId="2" borderId="0" xfId="0" applyNumberFormat="1" applyFont="1" applyFill="1"/>
    <xf numFmtId="164" fontId="11" fillId="2" borderId="0" xfId="0" applyNumberFormat="1" applyFont="1" applyFill="1" applyAlignment="1">
      <alignment horizontal="center"/>
    </xf>
    <xf numFmtId="49" fontId="12" fillId="2" borderId="0" xfId="0" applyNumberFormat="1" applyFont="1" applyFill="1"/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164" fontId="11" fillId="2" borderId="0" xfId="0" applyNumberFormat="1" applyFont="1" applyFill="1" applyAlignment="1">
      <alignment horizontal="left"/>
    </xf>
    <xf numFmtId="14" fontId="11" fillId="2" borderId="0" xfId="0" applyNumberFormat="1" applyFont="1" applyFill="1" applyAlignment="1">
      <alignment horizontal="center"/>
    </xf>
    <xf numFmtId="14" fontId="11" fillId="2" borderId="0" xfId="0" applyNumberFormat="1" applyFont="1" applyFill="1"/>
    <xf numFmtId="1" fontId="11" fillId="3" borderId="1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/>
    </xf>
    <xf numFmtId="164" fontId="11" fillId="3" borderId="1" xfId="0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164" fontId="11" fillId="2" borderId="0" xfId="0" quotePrefix="1" applyNumberFormat="1" applyFont="1" applyFill="1" applyAlignment="1">
      <alignment horizontal="right"/>
    </xf>
    <xf numFmtId="164" fontId="11" fillId="2" borderId="0" xfId="0" quotePrefix="1" applyNumberFormat="1" applyFont="1" applyFill="1" applyAlignment="1">
      <alignment horizontal="center"/>
    </xf>
    <xf numFmtId="164" fontId="11" fillId="3" borderId="1" xfId="0" applyNumberFormat="1" applyFont="1" applyFill="1" applyBorder="1"/>
    <xf numFmtId="49" fontId="10" fillId="2" borderId="0" xfId="0" applyNumberFormat="1" applyFont="1" applyFill="1"/>
    <xf numFmtId="49" fontId="10" fillId="2" borderId="0" xfId="0" applyNumberFormat="1" applyFont="1" applyFill="1" applyAlignment="1">
      <alignment horizontal="right"/>
    </xf>
    <xf numFmtId="49" fontId="11" fillId="2" borderId="0" xfId="0" quotePrefix="1" applyNumberFormat="1" applyFont="1" applyFill="1" applyAlignment="1">
      <alignment horizontal="right"/>
    </xf>
    <xf numFmtId="1" fontId="11" fillId="3" borderId="1" xfId="0" applyNumberFormat="1" applyFont="1" applyFill="1" applyBorder="1"/>
    <xf numFmtId="49" fontId="11" fillId="2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11" fillId="3" borderId="1" xfId="0" applyFont="1" applyFill="1" applyBorder="1"/>
    <xf numFmtId="44" fontId="11" fillId="2" borderId="0" xfId="1" applyFont="1" applyFill="1" applyBorder="1"/>
    <xf numFmtId="164" fontId="10" fillId="3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1" fontId="11" fillId="0" borderId="0" xfId="0" applyNumberFormat="1" applyFont="1"/>
    <xf numFmtId="0" fontId="13" fillId="2" borderId="0" xfId="0" applyFont="1" applyFill="1"/>
    <xf numFmtId="164" fontId="11" fillId="2" borderId="2" xfId="0" applyNumberFormat="1" applyFont="1" applyFill="1" applyBorder="1"/>
    <xf numFmtId="164" fontId="11" fillId="0" borderId="2" xfId="0" applyNumberFormat="1" applyFont="1" applyBorder="1"/>
    <xf numFmtId="0" fontId="11" fillId="2" borderId="3" xfId="0" applyFont="1" applyFill="1" applyBorder="1"/>
    <xf numFmtId="0" fontId="11" fillId="2" borderId="4" xfId="0" applyFont="1" applyFill="1" applyBorder="1"/>
    <xf numFmtId="49" fontId="10" fillId="2" borderId="0" xfId="0" applyNumberFormat="1" applyFont="1" applyFill="1" applyAlignment="1">
      <alignment horizontal="left"/>
    </xf>
    <xf numFmtId="0" fontId="10" fillId="2" borderId="0" xfId="0" applyFont="1" applyFill="1"/>
    <xf numFmtId="164" fontId="9" fillId="2" borderId="0" xfId="0" applyNumberFormat="1" applyFont="1" applyFill="1" applyAlignment="1">
      <alignment horizontal="left"/>
    </xf>
    <xf numFmtId="164" fontId="11" fillId="0" borderId="0" xfId="0" applyNumberFormat="1" applyFont="1" applyAlignment="1">
      <alignment horizontal="left"/>
    </xf>
    <xf numFmtId="0" fontId="11" fillId="0" borderId="0" xfId="0" applyFont="1"/>
    <xf numFmtId="49" fontId="15" fillId="2" borderId="0" xfId="0" applyNumberFormat="1" applyFont="1" applyFill="1"/>
    <xf numFmtId="164" fontId="11" fillId="0" borderId="0" xfId="0" applyNumberFormat="1" applyFont="1"/>
    <xf numFmtId="164" fontId="10" fillId="2" borderId="0" xfId="0" applyNumberFormat="1" applyFont="1" applyFill="1" applyAlignment="1">
      <alignment horizontal="left"/>
    </xf>
    <xf numFmtId="164" fontId="10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left" vertical="center"/>
    </xf>
    <xf numFmtId="1" fontId="11" fillId="0" borderId="0" xfId="0" applyNumberFormat="1" applyFont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/>
    </xf>
    <xf numFmtId="49" fontId="11" fillId="0" borderId="0" xfId="0" applyNumberFormat="1" applyFont="1"/>
    <xf numFmtId="0" fontId="11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3" fontId="11" fillId="3" borderId="1" xfId="0" applyNumberFormat="1" applyFont="1" applyFill="1" applyBorder="1" applyAlignment="1">
      <alignment horizontal="center"/>
    </xf>
    <xf numFmtId="0" fontId="16" fillId="2" borderId="0" xfId="2" applyFont="1" applyFill="1" applyAlignment="1" applyProtection="1">
      <alignment horizontal="left"/>
    </xf>
    <xf numFmtId="0" fontId="17" fillId="2" borderId="0" xfId="0" applyFont="1" applyFill="1" applyAlignment="1">
      <alignment horizontal="right"/>
    </xf>
    <xf numFmtId="49" fontId="18" fillId="2" borderId="0" xfId="0" applyNumberFormat="1" applyFont="1" applyFill="1"/>
    <xf numFmtId="0" fontId="20" fillId="2" borderId="0" xfId="0" applyFont="1" applyFill="1"/>
    <xf numFmtId="0" fontId="20" fillId="2" borderId="0" xfId="0" applyFont="1" applyFill="1" applyAlignment="1">
      <alignment horizontal="right"/>
    </xf>
    <xf numFmtId="164" fontId="20" fillId="2" borderId="0" xfId="0" applyNumberFormat="1" applyFont="1" applyFill="1"/>
    <xf numFmtId="0" fontId="21" fillId="2" borderId="0" xfId="0" applyFont="1" applyFill="1"/>
    <xf numFmtId="164" fontId="16" fillId="2" borderId="7" xfId="0" applyNumberFormat="1" applyFont="1" applyFill="1" applyBorder="1"/>
    <xf numFmtId="14" fontId="11" fillId="3" borderId="0" xfId="0" applyNumberFormat="1" applyFont="1" applyFill="1"/>
    <xf numFmtId="0" fontId="4" fillId="2" borderId="0" xfId="2" applyFill="1" applyAlignment="1" applyProtection="1"/>
    <xf numFmtId="0" fontId="23" fillId="2" borderId="0" xfId="0" applyFont="1" applyFill="1"/>
    <xf numFmtId="164" fontId="10" fillId="2" borderId="6" xfId="0" applyNumberFormat="1" applyFont="1" applyFill="1" applyBorder="1"/>
    <xf numFmtId="164" fontId="11" fillId="3" borderId="9" xfId="0" applyNumberFormat="1" applyFont="1" applyFill="1" applyBorder="1"/>
    <xf numFmtId="164" fontId="11" fillId="2" borderId="8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4" fillId="2" borderId="0" xfId="0" applyFont="1" applyFill="1"/>
    <xf numFmtId="49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164" fontId="11" fillId="2" borderId="0" xfId="0" applyNumberFormat="1" applyFont="1" applyFill="1" applyAlignment="1">
      <alignment vertical="center"/>
    </xf>
    <xf numFmtId="164" fontId="10" fillId="2" borderId="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11" fillId="3" borderId="5" xfId="0" applyNumberFormat="1" applyFont="1" applyFill="1" applyBorder="1"/>
    <xf numFmtId="164" fontId="10" fillId="2" borderId="7" xfId="0" applyNumberFormat="1" applyFont="1" applyFill="1" applyBorder="1" applyAlignment="1">
      <alignment horizontal="right"/>
    </xf>
    <xf numFmtId="164" fontId="11" fillId="3" borderId="11" xfId="0" applyNumberFormat="1" applyFont="1" applyFill="1" applyBorder="1"/>
    <xf numFmtId="49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9" fontId="7" fillId="2" borderId="0" xfId="0" applyNumberFormat="1" applyFont="1" applyFill="1" applyAlignment="1">
      <alignment horizontal="right"/>
    </xf>
    <xf numFmtId="0" fontId="11" fillId="2" borderId="7" xfId="0" applyFont="1" applyFill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164" fontId="11" fillId="2" borderId="8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4" fillId="3" borderId="2" xfId="2" applyFill="1" applyBorder="1" applyAlignment="1" applyProtection="1">
      <alignment horizontal="center"/>
    </xf>
    <xf numFmtId="0" fontId="8" fillId="2" borderId="0" xfId="0" applyFont="1" applyFill="1" applyAlignment="1">
      <alignment horizontal="right"/>
    </xf>
    <xf numFmtId="3" fontId="11" fillId="3" borderId="9" xfId="0" applyNumberFormat="1" applyFont="1" applyFill="1" applyBorder="1" applyAlignment="1">
      <alignment horizontal="center"/>
    </xf>
    <xf numFmtId="3" fontId="11" fillId="3" borderId="2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11" fillId="0" borderId="0" xfId="0" applyFont="1"/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wrapText="1"/>
    </xf>
    <xf numFmtId="0" fontId="10" fillId="2" borderId="0" xfId="0" applyFont="1" applyFill="1"/>
    <xf numFmtId="0" fontId="10" fillId="2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0</xdr:row>
      <xdr:rowOff>0</xdr:rowOff>
    </xdr:from>
    <xdr:to>
      <xdr:col>9</xdr:col>
      <xdr:colOff>276225</xdr:colOff>
      <xdr:row>3</xdr:row>
      <xdr:rowOff>133350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0" y="0"/>
          <a:ext cx="3276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838200</xdr:colOff>
      <xdr:row>115</xdr:row>
      <xdr:rowOff>142875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19825" y="1911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vonnec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5"/>
  <sheetViews>
    <sheetView tabSelected="1" showWhiteSpace="0" zoomScaleNormal="100" workbookViewId="0">
      <selection activeCell="BL19" sqref="BL19"/>
    </sheetView>
  </sheetViews>
  <sheetFormatPr defaultColWidth="1.7109375" defaultRowHeight="12" x14ac:dyDescent="0.2"/>
  <cols>
    <col min="1" max="1" width="3.7109375" style="6" customWidth="1"/>
    <col min="2" max="2" width="0.85546875" style="2" customWidth="1"/>
    <col min="3" max="3" width="3.85546875" style="2" customWidth="1"/>
    <col min="4" max="4" width="24.5703125" style="2" customWidth="1"/>
    <col min="5" max="5" width="12.7109375" style="2" customWidth="1"/>
    <col min="6" max="6" width="3" style="3" customWidth="1"/>
    <col min="7" max="7" width="2.28515625" style="3" customWidth="1"/>
    <col min="8" max="8" width="12.140625" style="2" customWidth="1"/>
    <col min="9" max="9" width="5.85546875" style="2" customWidth="1"/>
    <col min="10" max="10" width="12.42578125" style="1" customWidth="1"/>
    <col min="11" max="11" width="18.85546875" style="1" customWidth="1"/>
    <col min="12" max="16384" width="1.7109375" style="2"/>
  </cols>
  <sheetData>
    <row r="2" spans="1:11" x14ac:dyDescent="0.2">
      <c r="A2" s="101"/>
      <c r="B2" s="101"/>
      <c r="C2" s="101"/>
      <c r="D2" s="101"/>
      <c r="E2" s="101"/>
      <c r="H2" s="97"/>
      <c r="I2" s="97"/>
      <c r="J2" s="97"/>
      <c r="K2" s="97"/>
    </row>
    <row r="3" spans="1:11" x14ac:dyDescent="0.2">
      <c r="A3" s="101"/>
      <c r="B3" s="101"/>
      <c r="C3" s="101"/>
      <c r="D3" s="101"/>
      <c r="E3" s="101"/>
      <c r="H3" s="97"/>
      <c r="I3" s="97"/>
      <c r="J3" s="97"/>
      <c r="K3" s="97"/>
    </row>
    <row r="4" spans="1:11" ht="15" x14ac:dyDescent="0.25">
      <c r="D4" s="109"/>
      <c r="E4" s="109"/>
      <c r="F4" s="7"/>
      <c r="G4" s="7"/>
      <c r="H4" s="98"/>
      <c r="I4" s="98"/>
      <c r="J4" s="98"/>
    </row>
    <row r="5" spans="1:11" ht="14.25" x14ac:dyDescent="0.2">
      <c r="A5" s="113" t="s">
        <v>122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9" customHeight="1" x14ac:dyDescent="0.25">
      <c r="A6" s="72"/>
      <c r="B6" s="73"/>
      <c r="C6" s="73"/>
      <c r="D6" s="73"/>
      <c r="E6" s="73"/>
      <c r="F6" s="74"/>
      <c r="G6" s="74"/>
      <c r="H6" s="73"/>
      <c r="I6" s="73"/>
      <c r="J6" s="75"/>
      <c r="K6" s="75"/>
    </row>
    <row r="7" spans="1:11" ht="9" customHeight="1" x14ac:dyDescent="0.2"/>
    <row r="8" spans="1:11" ht="12.75" x14ac:dyDescent="0.2">
      <c r="A8" s="103" t="s">
        <v>133</v>
      </c>
      <c r="B8" s="104"/>
      <c r="C8" s="104"/>
      <c r="D8" s="104"/>
      <c r="E8" s="110"/>
      <c r="F8" s="111"/>
      <c r="G8" s="112"/>
      <c r="H8" s="54" t="s">
        <v>93</v>
      </c>
      <c r="I8" s="8"/>
      <c r="J8" s="69"/>
      <c r="K8" s="60" t="s">
        <v>94</v>
      </c>
    </row>
    <row r="9" spans="1:11" ht="12.75" x14ac:dyDescent="0.2">
      <c r="A9" s="9"/>
      <c r="B9" s="8"/>
      <c r="C9" s="8"/>
      <c r="D9" s="8"/>
      <c r="E9" s="102" t="s">
        <v>95</v>
      </c>
      <c r="F9" s="102"/>
      <c r="G9" s="102"/>
      <c r="H9" s="8"/>
      <c r="I9" s="8"/>
      <c r="J9" s="12" t="s">
        <v>79</v>
      </c>
    </row>
    <row r="10" spans="1:11" ht="13.5" x14ac:dyDescent="0.25">
      <c r="A10" s="13" t="s">
        <v>125</v>
      </c>
      <c r="B10" s="8"/>
      <c r="C10" s="8"/>
      <c r="D10" s="8"/>
      <c r="E10" s="54"/>
      <c r="F10" s="14"/>
      <c r="G10" s="14"/>
      <c r="H10" s="54" t="s">
        <v>5</v>
      </c>
      <c r="I10" s="8"/>
      <c r="J10" s="11"/>
      <c r="K10" s="11"/>
    </row>
    <row r="11" spans="1:11" ht="12.75" customHeight="1" x14ac:dyDescent="0.2">
      <c r="A11" s="9"/>
      <c r="B11" s="54" t="s">
        <v>123</v>
      </c>
      <c r="C11" s="54"/>
      <c r="D11" s="8"/>
      <c r="E11" s="8"/>
      <c r="F11" s="15"/>
      <c r="G11" s="10"/>
      <c r="H11" s="8" t="s">
        <v>6</v>
      </c>
      <c r="I11" s="107"/>
      <c r="J11" s="107"/>
      <c r="K11" s="107"/>
    </row>
    <row r="12" spans="1:11" ht="12.75" customHeight="1" x14ac:dyDescent="0.2">
      <c r="A12" s="66"/>
      <c r="B12" s="57" t="s">
        <v>126</v>
      </c>
      <c r="C12" s="57"/>
      <c r="D12" s="57"/>
      <c r="E12" s="8"/>
      <c r="F12" s="15"/>
      <c r="G12" s="10"/>
      <c r="H12" s="8" t="s">
        <v>7</v>
      </c>
      <c r="I12" s="107"/>
      <c r="J12" s="107"/>
      <c r="K12" s="107"/>
    </row>
    <row r="13" spans="1:11" ht="12.75" customHeight="1" x14ac:dyDescent="0.2">
      <c r="A13" s="76"/>
      <c r="B13" s="57" t="s">
        <v>127</v>
      </c>
      <c r="E13" s="8"/>
      <c r="F13" s="15"/>
      <c r="G13" s="10"/>
      <c r="H13" s="8" t="s">
        <v>8</v>
      </c>
      <c r="I13" s="107"/>
      <c r="J13" s="107"/>
      <c r="K13" s="107"/>
    </row>
    <row r="14" spans="1:11" ht="12.75" customHeight="1" x14ac:dyDescent="0.2">
      <c r="A14" s="66"/>
      <c r="B14" s="57" t="s">
        <v>128</v>
      </c>
      <c r="E14" s="8"/>
      <c r="F14" s="15"/>
      <c r="G14" s="10"/>
      <c r="H14" s="8" t="s">
        <v>9</v>
      </c>
      <c r="I14" s="107"/>
      <c r="J14" s="107"/>
      <c r="K14" s="107"/>
    </row>
    <row r="15" spans="1:11" ht="12.75" x14ac:dyDescent="0.2">
      <c r="A15" s="57"/>
      <c r="B15" s="57" t="s">
        <v>130</v>
      </c>
      <c r="E15" s="8"/>
      <c r="F15" s="70"/>
      <c r="G15" s="10"/>
      <c r="H15" s="8" t="s">
        <v>10</v>
      </c>
      <c r="I15" s="108"/>
      <c r="J15" s="107"/>
      <c r="K15" s="107"/>
    </row>
    <row r="16" spans="1:11" ht="12.75" x14ac:dyDescent="0.2">
      <c r="A16" s="66"/>
      <c r="B16" s="57" t="s">
        <v>124</v>
      </c>
      <c r="C16" s="57"/>
      <c r="D16" s="79" t="s">
        <v>129</v>
      </c>
      <c r="E16" s="8"/>
      <c r="F16" s="15"/>
      <c r="G16" s="10"/>
      <c r="H16" s="8" t="s">
        <v>109</v>
      </c>
      <c r="I16" s="57"/>
      <c r="J16" s="57"/>
      <c r="K16" s="78"/>
    </row>
    <row r="17" spans="1:11" ht="7.5" customHeight="1" x14ac:dyDescent="0.2">
      <c r="A17" s="66"/>
      <c r="B17" s="57"/>
      <c r="C17" s="57"/>
      <c r="D17" s="57"/>
      <c r="E17" s="8"/>
      <c r="F17" s="10"/>
      <c r="G17" s="10"/>
      <c r="H17" s="8"/>
      <c r="I17" s="8"/>
      <c r="J17" s="11"/>
      <c r="K17" s="77"/>
    </row>
    <row r="18" spans="1:11" ht="14.25" customHeight="1" x14ac:dyDescent="0.25">
      <c r="A18" s="106" t="s">
        <v>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28.5" customHeight="1" x14ac:dyDescent="0.2">
      <c r="A19" s="9"/>
      <c r="B19" s="117" t="s">
        <v>135</v>
      </c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26.25" customHeight="1" x14ac:dyDescent="0.2">
      <c r="A20" s="9"/>
      <c r="B20" s="67"/>
      <c r="C20" s="67"/>
      <c r="D20" s="67"/>
      <c r="E20" s="67"/>
      <c r="F20" s="67"/>
      <c r="G20" s="67"/>
      <c r="H20" s="84" t="s">
        <v>103</v>
      </c>
      <c r="I20" s="67"/>
      <c r="J20" s="84" t="s">
        <v>102</v>
      </c>
      <c r="K20" s="67"/>
    </row>
    <row r="21" spans="1:11" ht="12.75" x14ac:dyDescent="0.2">
      <c r="A21" s="9"/>
      <c r="B21" s="8"/>
      <c r="C21" s="8"/>
      <c r="D21" s="8"/>
      <c r="E21" s="8"/>
      <c r="F21" s="15"/>
      <c r="G21" s="10"/>
      <c r="H21" s="18" t="s">
        <v>134</v>
      </c>
      <c r="I21" s="18"/>
      <c r="J21" s="85" t="s">
        <v>157</v>
      </c>
      <c r="K21" s="12"/>
    </row>
    <row r="22" spans="1:11" ht="12.75" x14ac:dyDescent="0.2">
      <c r="A22" s="9"/>
      <c r="B22" s="8"/>
      <c r="C22" s="8"/>
      <c r="D22" s="8"/>
      <c r="E22" s="8"/>
      <c r="F22" s="10"/>
      <c r="G22" s="10"/>
      <c r="H22" s="19"/>
      <c r="I22" s="19"/>
      <c r="J22" s="12" t="s">
        <v>12</v>
      </c>
      <c r="K22" s="11"/>
    </row>
    <row r="23" spans="1:11" ht="12.75" x14ac:dyDescent="0.2">
      <c r="A23" s="9"/>
      <c r="B23" s="8"/>
      <c r="C23" s="8"/>
      <c r="D23" s="8"/>
      <c r="E23" s="8"/>
      <c r="F23" s="10"/>
      <c r="G23" s="10"/>
      <c r="H23" s="19"/>
      <c r="I23" s="19"/>
      <c r="J23" s="12" t="s">
        <v>131</v>
      </c>
      <c r="K23" s="11"/>
    </row>
    <row r="24" spans="1:11" ht="12.75" x14ac:dyDescent="0.2">
      <c r="A24" s="9"/>
      <c r="B24" s="8" t="s">
        <v>97</v>
      </c>
      <c r="C24" s="8"/>
      <c r="D24" s="8"/>
      <c r="E24" s="8"/>
      <c r="F24" s="10"/>
      <c r="G24" s="10"/>
      <c r="H24" s="20"/>
      <c r="I24" s="21"/>
      <c r="J24" s="20"/>
      <c r="K24" s="17" t="s">
        <v>143</v>
      </c>
    </row>
    <row r="25" spans="1:11" ht="12.75" x14ac:dyDescent="0.2">
      <c r="A25" s="9"/>
      <c r="B25" s="8" t="s">
        <v>88</v>
      </c>
      <c r="C25" s="8"/>
      <c r="D25" s="8"/>
      <c r="E25" s="8"/>
      <c r="F25" s="10"/>
      <c r="G25" s="10"/>
      <c r="H25" s="20"/>
      <c r="I25" s="21"/>
      <c r="J25" s="20"/>
      <c r="K25" s="17" t="s">
        <v>144</v>
      </c>
    </row>
    <row r="26" spans="1:11" ht="12.75" x14ac:dyDescent="0.2">
      <c r="A26" s="9"/>
      <c r="B26" s="8" t="s">
        <v>89</v>
      </c>
      <c r="C26" s="8"/>
      <c r="D26" s="8"/>
      <c r="E26" s="8"/>
      <c r="F26" s="10"/>
      <c r="G26" s="10"/>
      <c r="H26" s="20"/>
      <c r="I26" s="21"/>
      <c r="J26" s="20"/>
      <c r="K26" s="56" t="s">
        <v>145</v>
      </c>
    </row>
    <row r="27" spans="1:11" ht="12.75" x14ac:dyDescent="0.2">
      <c r="A27" s="9"/>
      <c r="B27" s="8" t="s">
        <v>90</v>
      </c>
      <c r="C27" s="8"/>
      <c r="D27" s="8"/>
      <c r="E27" s="8"/>
      <c r="F27" s="10"/>
      <c r="G27" s="10"/>
      <c r="H27" s="20"/>
      <c r="I27" s="21"/>
      <c r="J27" s="20"/>
      <c r="K27" s="56" t="s">
        <v>13</v>
      </c>
    </row>
    <row r="28" spans="1:11" ht="12.75" x14ac:dyDescent="0.2">
      <c r="A28" s="9"/>
      <c r="B28" s="8" t="s">
        <v>108</v>
      </c>
      <c r="C28" s="8"/>
      <c r="D28" s="8"/>
      <c r="E28" s="8"/>
      <c r="F28" s="10"/>
      <c r="G28" s="10"/>
      <c r="H28" s="20"/>
      <c r="I28" s="21"/>
      <c r="J28" s="20"/>
      <c r="K28" s="56" t="s">
        <v>158</v>
      </c>
    </row>
    <row r="29" spans="1:11" ht="12.75" x14ac:dyDescent="0.2">
      <c r="A29" s="9"/>
      <c r="B29" s="8" t="s">
        <v>91</v>
      </c>
      <c r="C29" s="8"/>
      <c r="D29" s="8"/>
      <c r="E29" s="8"/>
      <c r="F29" s="10"/>
      <c r="G29" s="10"/>
      <c r="H29" s="20"/>
      <c r="I29" s="21"/>
      <c r="J29" s="20"/>
      <c r="K29" s="105" t="s">
        <v>151</v>
      </c>
    </row>
    <row r="30" spans="1:11" ht="12.75" x14ac:dyDescent="0.2">
      <c r="A30" s="9"/>
      <c r="B30" s="8" t="s">
        <v>92</v>
      </c>
      <c r="C30" s="57"/>
      <c r="D30" s="57"/>
      <c r="E30" s="8"/>
      <c r="F30" s="10"/>
      <c r="G30" s="10"/>
      <c r="H30" s="64"/>
      <c r="I30" s="21"/>
      <c r="J30" s="20"/>
      <c r="K30" s="105"/>
    </row>
    <row r="31" spans="1:11" ht="12.75" x14ac:dyDescent="0.2">
      <c r="A31" s="9"/>
      <c r="B31" s="8"/>
      <c r="C31" s="57"/>
      <c r="D31" s="57" t="s">
        <v>150</v>
      </c>
      <c r="E31" s="8"/>
      <c r="F31" s="10"/>
      <c r="G31" s="10"/>
      <c r="H31" s="65">
        <f>SUM(H24:H30)</f>
        <v>0</v>
      </c>
      <c r="I31" s="21"/>
      <c r="J31" s="63"/>
      <c r="K31" s="62"/>
    </row>
    <row r="32" spans="1:11" ht="9" customHeight="1" x14ac:dyDescent="0.2">
      <c r="A32" s="9"/>
      <c r="B32" s="8"/>
      <c r="C32" s="8"/>
      <c r="D32" s="8"/>
      <c r="E32" s="8"/>
      <c r="F32" s="10"/>
      <c r="G32" s="10"/>
      <c r="H32" s="8"/>
      <c r="I32" s="8"/>
      <c r="J32" s="11"/>
      <c r="K32" s="12"/>
    </row>
    <row r="33" spans="1:11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25.5" customHeight="1" x14ac:dyDescent="0.2">
      <c r="A34" s="9"/>
      <c r="B34" s="118" t="s">
        <v>159</v>
      </c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5.95" customHeight="1" x14ac:dyDescent="0.2">
      <c r="A35" s="9"/>
      <c r="B35" s="8"/>
      <c r="C35" s="8"/>
      <c r="D35" s="8"/>
      <c r="E35" s="8"/>
      <c r="F35" s="10"/>
      <c r="G35" s="10"/>
      <c r="H35" s="8"/>
      <c r="I35" s="8"/>
      <c r="J35" s="11"/>
      <c r="K35" s="12"/>
    </row>
    <row r="36" spans="1:11" ht="12.75" x14ac:dyDescent="0.2">
      <c r="A36" s="9"/>
      <c r="B36" s="8" t="s">
        <v>16</v>
      </c>
      <c r="C36" s="8"/>
      <c r="D36" s="11"/>
      <c r="E36" s="8"/>
      <c r="F36" s="10"/>
      <c r="G36" s="10"/>
      <c r="H36" s="20"/>
      <c r="I36" s="86" t="s">
        <v>153</v>
      </c>
      <c r="J36" s="11"/>
      <c r="K36" s="12"/>
    </row>
    <row r="37" spans="1:11" s="5" customFormat="1" ht="12" customHeight="1" x14ac:dyDescent="0.2">
      <c r="A37" s="22"/>
      <c r="B37" s="23"/>
      <c r="C37" s="23"/>
      <c r="D37" s="23"/>
      <c r="E37" s="23" t="s">
        <v>15</v>
      </c>
      <c r="F37" s="24"/>
      <c r="G37" s="25" t="s">
        <v>63</v>
      </c>
      <c r="H37" s="26"/>
      <c r="I37" s="26"/>
      <c r="J37" s="27"/>
      <c r="K37" s="27"/>
    </row>
    <row r="38" spans="1:11" ht="12.75" x14ac:dyDescent="0.2">
      <c r="A38" s="9"/>
      <c r="B38" s="8"/>
      <c r="C38" s="8" t="s">
        <v>100</v>
      </c>
      <c r="D38" s="8"/>
      <c r="E38" s="28"/>
      <c r="F38" s="29"/>
      <c r="G38" s="30" t="s">
        <v>69</v>
      </c>
      <c r="H38" s="11">
        <v>1</v>
      </c>
      <c r="I38" s="31" t="s">
        <v>70</v>
      </c>
      <c r="J38" s="32">
        <f>IF(LEFT(E38)="0",0,1*E38-1)</f>
        <v>-1</v>
      </c>
      <c r="K38" s="55" t="s">
        <v>75</v>
      </c>
    </row>
    <row r="39" spans="1:11" ht="12.75" x14ac:dyDescent="0.2">
      <c r="A39" s="9"/>
      <c r="B39" s="8"/>
      <c r="C39" s="8" t="s">
        <v>64</v>
      </c>
      <c r="D39" s="8"/>
      <c r="E39" s="28"/>
      <c r="F39" s="29"/>
      <c r="G39" s="30" t="s">
        <v>69</v>
      </c>
      <c r="H39" s="11">
        <v>1</v>
      </c>
      <c r="I39" s="31" t="s">
        <v>70</v>
      </c>
      <c r="J39" s="32">
        <f>IF(LEFT(E39)="0",0,1*E39-1)</f>
        <v>-1</v>
      </c>
      <c r="K39" s="55" t="s">
        <v>21</v>
      </c>
    </row>
    <row r="40" spans="1:11" ht="12.75" x14ac:dyDescent="0.2">
      <c r="A40" s="9"/>
      <c r="B40" s="8"/>
      <c r="C40" s="8"/>
      <c r="D40" s="8"/>
      <c r="E40" s="8"/>
      <c r="F40" s="10"/>
      <c r="G40" s="10"/>
      <c r="H40" s="8"/>
      <c r="I40" s="8"/>
      <c r="J40" s="11"/>
      <c r="K40" s="12"/>
    </row>
    <row r="41" spans="1:11" ht="12.75" x14ac:dyDescent="0.2">
      <c r="A41" s="9"/>
      <c r="B41" s="68" t="s">
        <v>136</v>
      </c>
      <c r="C41" s="8"/>
      <c r="D41" s="8"/>
      <c r="E41" s="33"/>
      <c r="F41" s="34"/>
      <c r="G41" s="34"/>
      <c r="H41" s="8"/>
      <c r="I41" s="8"/>
      <c r="J41" s="59"/>
      <c r="K41" s="32"/>
    </row>
    <row r="42" spans="1:11" ht="9.75" customHeight="1" x14ac:dyDescent="0.2">
      <c r="A42" s="9"/>
      <c r="B42" s="8"/>
      <c r="C42" s="8"/>
      <c r="D42" s="8"/>
      <c r="E42" s="8"/>
      <c r="F42" s="10"/>
      <c r="G42" s="10"/>
      <c r="H42" s="8"/>
      <c r="I42" s="8"/>
      <c r="J42" s="11"/>
      <c r="K42" s="11"/>
    </row>
    <row r="43" spans="1:11" ht="15" customHeight="1" x14ac:dyDescent="0.2">
      <c r="A43" s="9"/>
      <c r="B43" s="54" t="s">
        <v>156</v>
      </c>
      <c r="D43" s="8"/>
      <c r="E43" s="8"/>
      <c r="F43" s="10"/>
      <c r="G43" s="10"/>
      <c r="H43" s="8"/>
      <c r="I43" s="8"/>
      <c r="J43" s="11"/>
      <c r="K43" s="11"/>
    </row>
    <row r="44" spans="1:11" ht="12.75" x14ac:dyDescent="0.2">
      <c r="A44" s="9"/>
      <c r="B44" s="54"/>
      <c r="C44" s="8"/>
      <c r="D44" s="8"/>
      <c r="E44" s="16" t="s">
        <v>71</v>
      </c>
      <c r="F44" s="10"/>
      <c r="G44" s="10"/>
      <c r="H44" s="8" t="s">
        <v>62</v>
      </c>
      <c r="I44" s="8"/>
      <c r="J44" s="11" t="s">
        <v>61</v>
      </c>
      <c r="K44" s="11"/>
    </row>
    <row r="45" spans="1:11" ht="12.75" x14ac:dyDescent="0.2">
      <c r="A45" s="35" t="s">
        <v>53</v>
      </c>
      <c r="B45" s="8">
        <v>1</v>
      </c>
      <c r="C45" s="8" t="s">
        <v>17</v>
      </c>
      <c r="D45" s="8"/>
      <c r="E45" s="36">
        <f>J24</f>
        <v>0</v>
      </c>
      <c r="F45" s="10" t="s">
        <v>65</v>
      </c>
      <c r="G45" s="10"/>
      <c r="H45" s="32">
        <f>J38</f>
        <v>-1</v>
      </c>
      <c r="I45" s="11"/>
      <c r="J45" s="32">
        <f>E45*H45</f>
        <v>0</v>
      </c>
      <c r="K45" s="11"/>
    </row>
    <row r="46" spans="1:11" ht="12.75" x14ac:dyDescent="0.2">
      <c r="A46" s="37" t="s">
        <v>54</v>
      </c>
      <c r="B46" s="8">
        <v>2</v>
      </c>
      <c r="C46" s="8" t="s">
        <v>18</v>
      </c>
      <c r="D46" s="8"/>
      <c r="E46" s="36">
        <f>J25</f>
        <v>0</v>
      </c>
      <c r="F46" s="10" t="s">
        <v>65</v>
      </c>
      <c r="G46" s="10"/>
      <c r="H46" s="32">
        <f>J39</f>
        <v>-1</v>
      </c>
      <c r="I46" s="11"/>
      <c r="J46" s="32">
        <f>E46*H46</f>
        <v>0</v>
      </c>
      <c r="K46" s="11"/>
    </row>
    <row r="47" spans="1:11" ht="12.75" x14ac:dyDescent="0.2">
      <c r="A47" s="37" t="s">
        <v>55</v>
      </c>
      <c r="B47" s="8"/>
      <c r="C47" s="8" t="s">
        <v>111</v>
      </c>
      <c r="D47" s="8"/>
      <c r="E47" s="36">
        <f>J28</f>
        <v>0</v>
      </c>
      <c r="F47" s="10" t="s">
        <v>110</v>
      </c>
      <c r="G47" s="10"/>
      <c r="H47" s="32">
        <v>20</v>
      </c>
      <c r="I47" s="11"/>
      <c r="J47" s="32">
        <f>E47*H47</f>
        <v>0</v>
      </c>
      <c r="K47" s="11"/>
    </row>
    <row r="48" spans="1:11" ht="12.75" x14ac:dyDescent="0.2">
      <c r="A48" s="37" t="s">
        <v>56</v>
      </c>
      <c r="B48" s="8">
        <v>4</v>
      </c>
      <c r="C48" s="8" t="s">
        <v>152</v>
      </c>
      <c r="D48" s="8"/>
      <c r="E48" s="39">
        <v>0</v>
      </c>
      <c r="F48" s="10" t="s">
        <v>65</v>
      </c>
      <c r="G48" s="10"/>
      <c r="H48" s="32">
        <f>J38</f>
        <v>-1</v>
      </c>
      <c r="I48" s="11"/>
      <c r="J48" s="32">
        <f>H48*E48</f>
        <v>0</v>
      </c>
      <c r="K48" s="11"/>
    </row>
    <row r="49" spans="1:11" ht="12.75" x14ac:dyDescent="0.2">
      <c r="A49" s="37" t="s">
        <v>57</v>
      </c>
      <c r="B49" s="8">
        <v>5</v>
      </c>
      <c r="C49" s="8" t="s">
        <v>19</v>
      </c>
      <c r="D49" s="8"/>
      <c r="E49" s="36">
        <f>SUM(E45+E46+E48)</f>
        <v>0</v>
      </c>
      <c r="F49" s="10" t="s">
        <v>65</v>
      </c>
      <c r="G49" s="10"/>
      <c r="H49" s="32">
        <v>1</v>
      </c>
      <c r="I49" s="11"/>
      <c r="J49" s="32">
        <f>H49*E49</f>
        <v>0</v>
      </c>
      <c r="K49" s="11"/>
    </row>
    <row r="50" spans="1:11" ht="12.75" x14ac:dyDescent="0.2">
      <c r="A50" s="37" t="s">
        <v>58</v>
      </c>
      <c r="B50" s="8">
        <v>6</v>
      </c>
      <c r="C50" s="8" t="s">
        <v>85</v>
      </c>
      <c r="D50" s="8"/>
      <c r="E50" s="40"/>
      <c r="F50" s="10"/>
      <c r="G50" s="10"/>
      <c r="H50" s="11"/>
      <c r="I50" s="11"/>
      <c r="J50" s="32"/>
      <c r="K50" s="11"/>
    </row>
    <row r="51" spans="1:11" ht="12.75" x14ac:dyDescent="0.2">
      <c r="A51" s="37" t="s">
        <v>59</v>
      </c>
      <c r="B51" s="8">
        <v>7</v>
      </c>
      <c r="C51" s="8" t="s">
        <v>112</v>
      </c>
      <c r="D51" s="8"/>
      <c r="E51" s="40"/>
      <c r="F51" s="10"/>
      <c r="G51" s="10"/>
      <c r="H51" s="11"/>
      <c r="I51" s="11"/>
      <c r="J51" s="32"/>
      <c r="K51" s="11"/>
    </row>
    <row r="52" spans="1:11" s="93" customFormat="1" ht="16.5" customHeight="1" x14ac:dyDescent="0.2">
      <c r="A52" s="87"/>
      <c r="B52" s="88"/>
      <c r="C52" s="89" t="s">
        <v>0</v>
      </c>
      <c r="D52" s="89"/>
      <c r="E52" s="88"/>
      <c r="F52" s="90"/>
      <c r="G52" s="90"/>
      <c r="H52" s="91"/>
      <c r="I52" s="91"/>
      <c r="J52" s="92">
        <f>SUM(J45:J51)</f>
        <v>0</v>
      </c>
      <c r="K52" s="91"/>
    </row>
    <row r="53" spans="1:11" ht="3.75" customHeight="1" x14ac:dyDescent="0.2">
      <c r="A53" s="9"/>
      <c r="B53" s="8"/>
      <c r="C53" s="8"/>
      <c r="D53" s="8"/>
      <c r="E53" s="8"/>
      <c r="F53" s="10"/>
      <c r="G53" s="10"/>
      <c r="H53" s="8"/>
      <c r="I53" s="8"/>
      <c r="J53" s="11"/>
      <c r="K53" s="11"/>
    </row>
    <row r="54" spans="1:11" ht="12.75" x14ac:dyDescent="0.2">
      <c r="A54" s="33" t="s">
        <v>137</v>
      </c>
      <c r="B54" s="8"/>
      <c r="C54" s="8"/>
      <c r="D54" s="8"/>
      <c r="E54" s="8"/>
      <c r="F54" s="10"/>
      <c r="G54" s="10"/>
      <c r="H54" s="8"/>
      <c r="I54" s="8"/>
      <c r="K54" s="41">
        <f>K41+J52</f>
        <v>0</v>
      </c>
    </row>
    <row r="55" spans="1:11" ht="15.75" customHeight="1" x14ac:dyDescent="0.25">
      <c r="A55" s="33"/>
      <c r="B55" s="8"/>
      <c r="C55" s="8"/>
      <c r="D55" s="99" t="s">
        <v>66</v>
      </c>
      <c r="E55" s="100"/>
      <c r="F55" s="100"/>
      <c r="G55" s="100"/>
      <c r="H55" s="100"/>
      <c r="I55" s="8"/>
      <c r="J55" s="11"/>
      <c r="K55" s="11"/>
    </row>
    <row r="56" spans="1:11" ht="12.75" x14ac:dyDescent="0.2">
      <c r="A56" s="9"/>
      <c r="B56" s="54" t="s">
        <v>67</v>
      </c>
      <c r="C56" s="8"/>
      <c r="D56" s="8"/>
      <c r="E56" s="8"/>
      <c r="F56" s="10"/>
      <c r="G56" s="10"/>
      <c r="H56" s="8"/>
      <c r="I56" s="8"/>
      <c r="J56" s="11"/>
      <c r="K56" s="11"/>
    </row>
    <row r="57" spans="1:11" ht="12.75" x14ac:dyDescent="0.2">
      <c r="A57" s="9"/>
      <c r="B57" s="8"/>
      <c r="C57" s="8" t="s">
        <v>68</v>
      </c>
      <c r="D57" s="8"/>
      <c r="E57" s="8"/>
      <c r="F57" s="10"/>
      <c r="G57" s="10"/>
      <c r="H57" s="8"/>
      <c r="I57" s="8"/>
      <c r="J57" s="32"/>
      <c r="K57" s="11"/>
    </row>
    <row r="58" spans="1:11" ht="12.75" x14ac:dyDescent="0.2">
      <c r="A58" s="9"/>
      <c r="B58" s="8"/>
      <c r="C58" s="8" t="s">
        <v>20</v>
      </c>
      <c r="D58" s="8"/>
      <c r="E58" s="8"/>
      <c r="F58" s="10"/>
      <c r="G58" s="10"/>
      <c r="H58" s="8"/>
      <c r="I58" s="8"/>
      <c r="J58" s="32"/>
      <c r="K58" s="11"/>
    </row>
    <row r="59" spans="1:11" ht="12.75" x14ac:dyDescent="0.2">
      <c r="A59" s="9"/>
      <c r="B59" s="8"/>
      <c r="C59" s="8" t="s">
        <v>80</v>
      </c>
      <c r="D59" s="8"/>
      <c r="E59" s="8"/>
      <c r="F59" s="10"/>
      <c r="G59" s="10"/>
      <c r="H59" s="8"/>
      <c r="I59" s="8"/>
      <c r="J59" s="32"/>
      <c r="K59" s="11"/>
    </row>
    <row r="60" spans="1:11" ht="12.75" x14ac:dyDescent="0.2">
      <c r="A60" s="9"/>
      <c r="B60" s="8"/>
      <c r="C60" s="8" t="s">
        <v>101</v>
      </c>
      <c r="D60" s="8"/>
      <c r="E60" s="8"/>
      <c r="F60" s="10"/>
      <c r="G60" s="10"/>
      <c r="H60" s="8"/>
      <c r="I60" s="8"/>
      <c r="J60" s="32"/>
      <c r="K60" s="11"/>
    </row>
    <row r="61" spans="1:11" ht="12.75" x14ac:dyDescent="0.2">
      <c r="A61" s="9"/>
      <c r="B61" s="8"/>
      <c r="C61" s="8" t="s">
        <v>99</v>
      </c>
      <c r="D61" s="8"/>
      <c r="E61" s="8"/>
      <c r="F61" s="10"/>
      <c r="G61" s="10"/>
      <c r="H61" s="8"/>
      <c r="I61" s="8"/>
      <c r="J61" s="32"/>
      <c r="K61" s="11"/>
    </row>
    <row r="62" spans="1:11" ht="12.75" x14ac:dyDescent="0.2">
      <c r="A62" s="9"/>
      <c r="B62" s="8"/>
      <c r="C62" s="8"/>
      <c r="D62" s="8" t="s">
        <v>98</v>
      </c>
      <c r="E62" s="8"/>
      <c r="F62" s="10"/>
      <c r="G62" s="10"/>
      <c r="H62" s="8"/>
      <c r="I62" s="8"/>
      <c r="J62" s="59"/>
      <c r="K62" s="11"/>
    </row>
    <row r="63" spans="1:11" ht="13.5" customHeight="1" x14ac:dyDescent="0.2">
      <c r="A63" s="9"/>
      <c r="B63" s="8"/>
      <c r="C63" s="8"/>
      <c r="D63" s="8"/>
      <c r="E63" s="120" t="s">
        <v>81</v>
      </c>
      <c r="F63" s="120"/>
      <c r="G63" s="120"/>
      <c r="H63" s="120"/>
      <c r="I63" s="8"/>
      <c r="J63" s="61">
        <f>SUM(J57:J61)</f>
        <v>0</v>
      </c>
    </row>
    <row r="64" spans="1:11" ht="12.75" x14ac:dyDescent="0.2">
      <c r="A64" s="9"/>
      <c r="B64" s="54" t="s">
        <v>148</v>
      </c>
      <c r="C64" s="8"/>
      <c r="D64" s="8"/>
      <c r="E64" s="8"/>
      <c r="F64" s="10"/>
      <c r="G64" s="10"/>
      <c r="H64" s="8"/>
      <c r="I64" s="8"/>
      <c r="J64" s="11"/>
      <c r="K64" s="12"/>
    </row>
    <row r="65" spans="1:11" ht="12.75" x14ac:dyDescent="0.2">
      <c r="A65" s="9"/>
      <c r="B65" s="8"/>
      <c r="C65" s="8" t="s">
        <v>82</v>
      </c>
      <c r="D65" s="8"/>
      <c r="E65" s="8"/>
      <c r="F65" s="10"/>
      <c r="G65" s="10"/>
      <c r="H65" s="8"/>
      <c r="I65" s="8"/>
      <c r="J65" s="32"/>
      <c r="K65" s="12"/>
    </row>
    <row r="66" spans="1:11" ht="12.75" x14ac:dyDescent="0.2">
      <c r="A66" s="9"/>
      <c r="B66" s="8"/>
      <c r="C66" s="8" t="s">
        <v>113</v>
      </c>
      <c r="D66" s="8"/>
      <c r="E66" s="8"/>
      <c r="F66" s="10"/>
      <c r="G66" s="10"/>
      <c r="H66" s="8"/>
      <c r="I66" s="8"/>
      <c r="J66" s="32"/>
      <c r="K66" s="12"/>
    </row>
    <row r="67" spans="1:11" ht="12.75" x14ac:dyDescent="0.2">
      <c r="A67" s="9"/>
      <c r="B67" s="8"/>
      <c r="C67" s="8" t="s">
        <v>106</v>
      </c>
      <c r="D67" s="8"/>
      <c r="E67" s="8"/>
      <c r="F67" s="10"/>
      <c r="G67" s="10"/>
      <c r="H67" s="8"/>
      <c r="I67" s="8"/>
      <c r="J67" s="32"/>
      <c r="K67" s="12"/>
    </row>
    <row r="68" spans="1:11" ht="12.75" x14ac:dyDescent="0.2">
      <c r="A68" s="9"/>
      <c r="B68" s="8"/>
      <c r="C68" s="8" t="s">
        <v>107</v>
      </c>
      <c r="D68" s="8"/>
      <c r="E68" s="8"/>
      <c r="F68" s="10"/>
      <c r="G68" s="10"/>
      <c r="H68" s="8"/>
      <c r="I68" s="8"/>
      <c r="J68" s="32"/>
      <c r="K68" s="12"/>
    </row>
    <row r="69" spans="1:11" ht="12.75" x14ac:dyDescent="0.2">
      <c r="A69" s="9"/>
      <c r="B69" s="8"/>
      <c r="C69" s="8" t="s">
        <v>138</v>
      </c>
      <c r="D69" s="8"/>
      <c r="E69" s="8"/>
      <c r="F69" s="10"/>
      <c r="G69" s="10"/>
      <c r="H69" s="8"/>
      <c r="I69" s="8"/>
      <c r="J69" s="82"/>
      <c r="K69" s="83"/>
    </row>
    <row r="70" spans="1:11" ht="15" customHeight="1" x14ac:dyDescent="0.2">
      <c r="A70" s="9"/>
      <c r="B70" s="8"/>
      <c r="C70" s="8"/>
      <c r="D70" s="8"/>
      <c r="E70" s="119" t="s">
        <v>114</v>
      </c>
      <c r="F70" s="119"/>
      <c r="G70" s="119"/>
      <c r="H70" s="119"/>
      <c r="I70" s="8"/>
      <c r="J70" s="61">
        <f>SUM(J65:J69)</f>
        <v>0</v>
      </c>
    </row>
    <row r="71" spans="1:11" ht="12.75" x14ac:dyDescent="0.2">
      <c r="A71" s="9"/>
      <c r="B71" s="54" t="s">
        <v>147</v>
      </c>
      <c r="C71" s="8"/>
      <c r="D71" s="8"/>
      <c r="E71" s="8"/>
      <c r="F71" s="10"/>
      <c r="G71" s="10"/>
      <c r="H71" s="8"/>
      <c r="I71" s="8"/>
      <c r="J71" s="11"/>
      <c r="K71" s="12"/>
    </row>
    <row r="72" spans="1:11" ht="12.75" x14ac:dyDescent="0.2">
      <c r="A72" s="9"/>
      <c r="B72" s="8"/>
      <c r="C72" s="8" t="s">
        <v>154</v>
      </c>
      <c r="D72" s="8"/>
      <c r="E72" s="8"/>
      <c r="F72" s="10"/>
      <c r="G72" s="10"/>
      <c r="H72" s="8"/>
      <c r="I72" s="8"/>
      <c r="J72" s="32"/>
      <c r="K72" s="12"/>
    </row>
    <row r="73" spans="1:11" ht="12.75" x14ac:dyDescent="0.2">
      <c r="A73" s="9"/>
      <c r="B73" s="8"/>
      <c r="C73" s="8" t="s">
        <v>115</v>
      </c>
      <c r="D73" s="8"/>
      <c r="E73" s="8"/>
      <c r="F73" s="10"/>
      <c r="G73" s="10"/>
      <c r="H73" s="8"/>
      <c r="I73" s="8"/>
      <c r="J73" s="32"/>
      <c r="K73" s="12"/>
    </row>
    <row r="74" spans="1:11" ht="12.75" x14ac:dyDescent="0.2">
      <c r="A74" s="9"/>
      <c r="B74" s="8"/>
      <c r="C74" s="8" t="s">
        <v>83</v>
      </c>
      <c r="D74" s="8"/>
      <c r="E74" s="8"/>
      <c r="F74" s="10"/>
      <c r="G74" s="10"/>
      <c r="H74" s="8"/>
      <c r="I74" s="8"/>
      <c r="J74" s="32"/>
      <c r="K74" s="12"/>
    </row>
    <row r="75" spans="1:11" ht="12.75" x14ac:dyDescent="0.2">
      <c r="A75" s="9"/>
      <c r="B75" s="8"/>
      <c r="C75" s="8" t="s">
        <v>84</v>
      </c>
      <c r="D75" s="8"/>
      <c r="E75" s="8"/>
      <c r="F75" s="10"/>
      <c r="G75" s="10"/>
      <c r="H75" s="8"/>
      <c r="I75" s="8"/>
      <c r="J75" s="32"/>
      <c r="K75" s="12"/>
    </row>
    <row r="76" spans="1:11" ht="12.75" x14ac:dyDescent="0.2">
      <c r="A76" s="9"/>
      <c r="B76" s="8"/>
      <c r="C76" s="8" t="s">
        <v>22</v>
      </c>
      <c r="D76" s="8"/>
      <c r="E76" s="8"/>
      <c r="F76" s="10"/>
      <c r="G76" s="10"/>
      <c r="H76" s="8"/>
      <c r="I76" s="8"/>
      <c r="J76" s="32"/>
      <c r="K76" s="12"/>
    </row>
    <row r="77" spans="1:11" ht="12.75" x14ac:dyDescent="0.2">
      <c r="A77" s="9"/>
      <c r="B77" s="8"/>
      <c r="C77" s="8" t="s">
        <v>106</v>
      </c>
      <c r="D77" s="8"/>
      <c r="E77" s="8"/>
      <c r="F77" s="10"/>
      <c r="G77" s="10"/>
      <c r="H77" s="8"/>
      <c r="I77" s="8"/>
      <c r="J77" s="32"/>
      <c r="K77" s="12"/>
    </row>
    <row r="78" spans="1:11" ht="12.75" x14ac:dyDescent="0.2">
      <c r="A78" s="9"/>
      <c r="B78" s="8"/>
      <c r="C78" s="8" t="s">
        <v>23</v>
      </c>
      <c r="D78" s="8"/>
      <c r="E78" s="8"/>
      <c r="F78" s="10"/>
      <c r="G78" s="10"/>
      <c r="H78" s="8"/>
      <c r="I78" s="8"/>
      <c r="J78" s="94"/>
      <c r="K78" s="12"/>
    </row>
    <row r="79" spans="1:11" ht="12.75" x14ac:dyDescent="0.2">
      <c r="A79" s="9"/>
      <c r="B79" s="8"/>
      <c r="C79" s="8" t="s">
        <v>155</v>
      </c>
      <c r="D79" s="8"/>
      <c r="E79" s="8"/>
      <c r="F79" s="10"/>
      <c r="G79" s="10"/>
      <c r="H79" s="8"/>
      <c r="I79" s="8"/>
      <c r="J79" s="96"/>
      <c r="K79" s="83"/>
    </row>
    <row r="80" spans="1:11" ht="12.75" x14ac:dyDescent="0.2">
      <c r="A80" s="58"/>
      <c r="B80" s="71"/>
      <c r="C80" s="38"/>
      <c r="D80" s="38"/>
      <c r="E80" s="119" t="s">
        <v>96</v>
      </c>
      <c r="F80" s="119"/>
      <c r="G80" s="119"/>
      <c r="H80" s="119"/>
      <c r="I80" s="8"/>
      <c r="J80" s="95">
        <f>SUM(J72:J78)</f>
        <v>0</v>
      </c>
    </row>
    <row r="81" spans="1:11" ht="5.25" customHeight="1" x14ac:dyDescent="0.25">
      <c r="A81" s="9"/>
      <c r="B81" s="8"/>
      <c r="C81" s="8"/>
      <c r="D81" s="8"/>
      <c r="E81" s="42"/>
      <c r="F81" s="43"/>
      <c r="G81" s="43"/>
      <c r="H81" s="8"/>
      <c r="I81" s="8"/>
      <c r="J81" s="11"/>
      <c r="K81" s="12"/>
    </row>
    <row r="82" spans="1:11" ht="12.75" x14ac:dyDescent="0.2">
      <c r="A82" s="9"/>
      <c r="B82" s="115" t="s">
        <v>146</v>
      </c>
      <c r="C82" s="116"/>
      <c r="D82" s="116"/>
      <c r="E82" s="116"/>
      <c r="F82" s="116"/>
      <c r="G82" s="116"/>
      <c r="H82" s="116"/>
      <c r="I82" s="116"/>
      <c r="J82" s="11"/>
      <c r="K82" s="41">
        <f>J80+J70+J63</f>
        <v>0</v>
      </c>
    </row>
    <row r="83" spans="1:11" ht="6.75" customHeight="1" x14ac:dyDescent="0.2">
      <c r="A83" s="9"/>
      <c r="B83" s="8"/>
      <c r="C83" s="8"/>
      <c r="D83" s="8"/>
      <c r="E83" s="8"/>
      <c r="F83" s="10"/>
      <c r="G83" s="10"/>
      <c r="H83" s="8"/>
      <c r="I83" s="8"/>
      <c r="J83" s="11"/>
      <c r="K83" s="11"/>
    </row>
    <row r="84" spans="1:11" ht="12.75" x14ac:dyDescent="0.2">
      <c r="A84" s="33" t="s">
        <v>24</v>
      </c>
      <c r="B84" s="8"/>
      <c r="C84" s="8"/>
      <c r="D84" s="8"/>
      <c r="E84" s="8"/>
      <c r="F84" s="10"/>
      <c r="G84" s="10"/>
      <c r="H84" s="16" t="s">
        <v>74</v>
      </c>
      <c r="I84" s="8"/>
      <c r="J84" s="12" t="s">
        <v>73</v>
      </c>
      <c r="K84" s="45" t="s">
        <v>72</v>
      </c>
    </row>
    <row r="85" spans="1:11" ht="12.75" x14ac:dyDescent="0.2">
      <c r="A85" s="9" t="s">
        <v>60</v>
      </c>
      <c r="B85" s="8" t="s">
        <v>1</v>
      </c>
      <c r="C85" s="8"/>
      <c r="D85" s="8"/>
      <c r="E85" s="8"/>
      <c r="F85" s="37" t="s">
        <v>60</v>
      </c>
      <c r="G85" s="37"/>
      <c r="H85" s="36">
        <f>SUM(J24)</f>
        <v>0</v>
      </c>
      <c r="I85" s="46" t="s">
        <v>26</v>
      </c>
      <c r="J85" s="12">
        <v>63</v>
      </c>
      <c r="K85" s="32">
        <f>J85*H85</f>
        <v>0</v>
      </c>
    </row>
    <row r="86" spans="1:11" ht="12.75" x14ac:dyDescent="0.2">
      <c r="A86" s="9" t="s">
        <v>139</v>
      </c>
      <c r="B86" s="8" t="s">
        <v>2</v>
      </c>
      <c r="C86" s="8"/>
      <c r="D86" s="8"/>
      <c r="E86" s="8"/>
      <c r="F86" s="37" t="s">
        <v>141</v>
      </c>
      <c r="G86" s="37" t="s">
        <v>27</v>
      </c>
      <c r="H86" s="36">
        <f>SUM(J26)</f>
        <v>0</v>
      </c>
      <c r="I86" s="46" t="s">
        <v>26</v>
      </c>
      <c r="J86" s="12">
        <v>63</v>
      </c>
      <c r="K86" s="32">
        <f t="shared" ref="K86:K92" si="0">J86*H86</f>
        <v>0</v>
      </c>
    </row>
    <row r="87" spans="1:11" ht="12.75" x14ac:dyDescent="0.2">
      <c r="A87" s="9" t="s">
        <v>25</v>
      </c>
      <c r="B87" s="8" t="s">
        <v>3</v>
      </c>
      <c r="C87" s="8"/>
      <c r="D87" s="8"/>
      <c r="E87" s="8"/>
      <c r="F87" s="37" t="s">
        <v>25</v>
      </c>
      <c r="G87" s="37"/>
      <c r="H87" s="36">
        <f>SUM(J25)</f>
        <v>0</v>
      </c>
      <c r="I87" s="46" t="s">
        <v>26</v>
      </c>
      <c r="J87" s="12">
        <v>28</v>
      </c>
      <c r="K87" s="32">
        <f t="shared" si="0"/>
        <v>0</v>
      </c>
    </row>
    <row r="88" spans="1:11" ht="12.75" x14ac:dyDescent="0.2">
      <c r="A88" s="9" t="s">
        <v>140</v>
      </c>
      <c r="B88" s="8" t="s">
        <v>4</v>
      </c>
      <c r="C88" s="8"/>
      <c r="D88" s="8"/>
      <c r="E88" s="8"/>
      <c r="F88" s="37" t="s">
        <v>142</v>
      </c>
      <c r="G88" s="37" t="s">
        <v>27</v>
      </c>
      <c r="H88" s="36">
        <f>SUM(J27)</f>
        <v>0</v>
      </c>
      <c r="I88" s="46" t="s">
        <v>26</v>
      </c>
      <c r="J88" s="12">
        <v>28</v>
      </c>
      <c r="K88" s="32">
        <f t="shared" si="0"/>
        <v>0</v>
      </c>
    </row>
    <row r="89" spans="1:11" ht="12.75" x14ac:dyDescent="0.2">
      <c r="A89" s="9" t="s">
        <v>28</v>
      </c>
      <c r="B89" s="8" t="s">
        <v>116</v>
      </c>
      <c r="C89" s="8"/>
      <c r="D89" s="8"/>
      <c r="E89" s="8"/>
      <c r="F89" s="37" t="s">
        <v>28</v>
      </c>
      <c r="G89" s="37"/>
      <c r="H89" s="36">
        <f>J28</f>
        <v>0</v>
      </c>
      <c r="I89" s="46" t="s">
        <v>26</v>
      </c>
      <c r="J89" s="12">
        <v>20</v>
      </c>
      <c r="K89" s="32">
        <f>J89*H89</f>
        <v>0</v>
      </c>
    </row>
    <row r="90" spans="1:11" ht="12.75" x14ac:dyDescent="0.2">
      <c r="A90" s="9" t="s">
        <v>29</v>
      </c>
      <c r="B90" s="114" t="s">
        <v>117</v>
      </c>
      <c r="C90" s="114"/>
      <c r="D90" s="114"/>
      <c r="E90" s="114"/>
      <c r="F90" s="37" t="s">
        <v>29</v>
      </c>
      <c r="G90" s="37"/>
      <c r="H90" s="36">
        <f>SUM(E48)</f>
        <v>0</v>
      </c>
      <c r="I90" s="46" t="s">
        <v>26</v>
      </c>
      <c r="J90" s="12">
        <v>63</v>
      </c>
      <c r="K90" s="32">
        <f t="shared" si="0"/>
        <v>0</v>
      </c>
    </row>
    <row r="91" spans="1:11" ht="12.75" x14ac:dyDescent="0.2">
      <c r="A91" s="9" t="s">
        <v>30</v>
      </c>
      <c r="B91" s="8" t="s">
        <v>31</v>
      </c>
      <c r="C91" s="8"/>
      <c r="D91" s="8"/>
      <c r="E91" s="8"/>
      <c r="F91" s="37" t="s">
        <v>30</v>
      </c>
      <c r="G91" s="37"/>
      <c r="H91" s="36">
        <f>SUM(H85+H86+H87+H88+H90)</f>
        <v>0</v>
      </c>
      <c r="I91" s="46" t="s">
        <v>26</v>
      </c>
      <c r="J91" s="12">
        <f>IF(LEFT(H36,1)="Y","$0.20",1)</f>
        <v>1</v>
      </c>
      <c r="K91" s="32">
        <f>IF(LEFT(H36)="Y",0.2*H91,1*H91)</f>
        <v>0</v>
      </c>
    </row>
    <row r="92" spans="1:11" ht="12.75" x14ac:dyDescent="0.2">
      <c r="A92" s="9" t="s">
        <v>32</v>
      </c>
      <c r="B92" s="8" t="s">
        <v>121</v>
      </c>
      <c r="C92" s="8"/>
      <c r="D92" s="8"/>
      <c r="E92" s="8"/>
      <c r="F92" s="37" t="s">
        <v>32</v>
      </c>
      <c r="G92" s="37"/>
      <c r="H92" s="36"/>
      <c r="I92" s="47" t="s">
        <v>26</v>
      </c>
      <c r="J92" s="12">
        <v>49.5</v>
      </c>
      <c r="K92" s="32">
        <f t="shared" si="0"/>
        <v>0</v>
      </c>
    </row>
    <row r="93" spans="1:11" ht="13.5" x14ac:dyDescent="0.25">
      <c r="A93" s="9" t="s">
        <v>33</v>
      </c>
      <c r="B93" s="48" t="s">
        <v>86</v>
      </c>
      <c r="C93" s="8"/>
      <c r="D93" s="8"/>
      <c r="E93" s="8"/>
      <c r="F93" s="37"/>
      <c r="G93" s="37"/>
      <c r="H93" s="46"/>
      <c r="I93" s="46"/>
      <c r="J93" s="12"/>
      <c r="K93" s="49"/>
    </row>
    <row r="94" spans="1:11" ht="12.75" x14ac:dyDescent="0.2">
      <c r="A94" s="9"/>
      <c r="B94" s="15" t="s">
        <v>87</v>
      </c>
      <c r="C94" s="15"/>
      <c r="D94" s="15"/>
      <c r="E94" s="15"/>
      <c r="F94" s="37" t="s">
        <v>33</v>
      </c>
      <c r="G94" s="37"/>
      <c r="H94" s="36">
        <f>SUM(J29:J30)</f>
        <v>0</v>
      </c>
      <c r="I94" s="46" t="s">
        <v>26</v>
      </c>
      <c r="J94" s="12">
        <v>2.5</v>
      </c>
      <c r="K94" s="32">
        <f>J94*H94</f>
        <v>0</v>
      </c>
    </row>
    <row r="95" spans="1:11" ht="6" customHeight="1" x14ac:dyDescent="0.2">
      <c r="A95" s="9"/>
      <c r="B95" s="8"/>
      <c r="C95" s="8"/>
      <c r="D95" s="16"/>
      <c r="E95" s="8"/>
      <c r="F95" s="10"/>
      <c r="G95" s="10"/>
      <c r="H95" s="46"/>
      <c r="I95" s="46"/>
      <c r="J95" s="37"/>
      <c r="K95" s="50"/>
    </row>
    <row r="96" spans="1:11" ht="12.75" x14ac:dyDescent="0.2">
      <c r="A96" s="9" t="s">
        <v>34</v>
      </c>
      <c r="B96" s="8" t="s">
        <v>76</v>
      </c>
      <c r="C96" s="8"/>
      <c r="D96" s="8"/>
      <c r="E96" s="8"/>
      <c r="F96" s="10"/>
      <c r="G96" s="10"/>
      <c r="H96" s="46"/>
      <c r="I96" s="46"/>
      <c r="J96" s="37" t="s">
        <v>34</v>
      </c>
      <c r="K96" s="32"/>
    </row>
    <row r="97" spans="1:11" ht="12.75" x14ac:dyDescent="0.2">
      <c r="A97" s="9" t="s">
        <v>35</v>
      </c>
      <c r="B97" s="8" t="s">
        <v>77</v>
      </c>
      <c r="C97" s="8"/>
      <c r="D97" s="8"/>
      <c r="E97" s="8"/>
      <c r="F97" s="10"/>
      <c r="G97" s="10"/>
      <c r="H97" s="46"/>
      <c r="I97" s="46"/>
      <c r="J97" s="37" t="s">
        <v>35</v>
      </c>
      <c r="K97" s="32"/>
    </row>
    <row r="98" spans="1:11" ht="12.75" x14ac:dyDescent="0.2">
      <c r="A98" s="9" t="s">
        <v>36</v>
      </c>
      <c r="B98" s="8" t="s">
        <v>118</v>
      </c>
      <c r="C98" s="8"/>
      <c r="D98" s="8"/>
      <c r="E98" s="8"/>
      <c r="F98" s="10"/>
      <c r="G98" s="10"/>
      <c r="H98" s="46"/>
      <c r="I98" s="46"/>
      <c r="J98" s="37" t="s">
        <v>36</v>
      </c>
      <c r="K98" s="32"/>
    </row>
    <row r="99" spans="1:11" ht="12.75" x14ac:dyDescent="0.2">
      <c r="A99" s="9" t="s">
        <v>37</v>
      </c>
      <c r="B99" s="8" t="s">
        <v>38</v>
      </c>
      <c r="C99" s="8"/>
      <c r="D99" s="8"/>
      <c r="E99" s="8"/>
      <c r="F99" s="10"/>
      <c r="G99" s="10"/>
      <c r="H99" s="46"/>
      <c r="I99" s="46"/>
      <c r="J99" s="37" t="s">
        <v>37</v>
      </c>
      <c r="K99" s="32"/>
    </row>
    <row r="100" spans="1:11" ht="12.75" x14ac:dyDescent="0.2">
      <c r="A100" s="9" t="s">
        <v>39</v>
      </c>
      <c r="B100" s="8" t="s">
        <v>78</v>
      </c>
      <c r="C100" s="8"/>
      <c r="D100" s="8"/>
      <c r="E100" s="8"/>
      <c r="F100" s="10"/>
      <c r="G100" s="10"/>
      <c r="H100" s="46"/>
      <c r="I100" s="46"/>
      <c r="J100" s="37" t="s">
        <v>39</v>
      </c>
      <c r="K100" s="32"/>
    </row>
    <row r="101" spans="1:11" ht="12.75" x14ac:dyDescent="0.2">
      <c r="A101" s="9" t="s">
        <v>40</v>
      </c>
      <c r="B101" s="8" t="s">
        <v>119</v>
      </c>
      <c r="C101" s="8"/>
      <c r="D101" s="8"/>
      <c r="E101" s="8"/>
      <c r="F101" s="10"/>
      <c r="G101" s="10"/>
      <c r="H101" s="46"/>
      <c r="I101" s="46"/>
      <c r="J101" s="37" t="s">
        <v>40</v>
      </c>
      <c r="K101" s="32"/>
    </row>
    <row r="102" spans="1:11" ht="12.75" x14ac:dyDescent="0.2">
      <c r="A102" s="9" t="s">
        <v>41</v>
      </c>
      <c r="B102" s="8" t="s">
        <v>42</v>
      </c>
      <c r="C102" s="8"/>
      <c r="D102" s="8"/>
      <c r="E102" s="8"/>
      <c r="F102" s="10"/>
      <c r="G102" s="10"/>
      <c r="H102" s="46"/>
      <c r="I102" s="46"/>
      <c r="J102" s="37" t="s">
        <v>41</v>
      </c>
      <c r="K102" s="32"/>
    </row>
    <row r="103" spans="1:11" ht="12.75" x14ac:dyDescent="0.2">
      <c r="A103" s="9" t="s">
        <v>132</v>
      </c>
      <c r="B103" s="8" t="s">
        <v>104</v>
      </c>
      <c r="C103" s="8"/>
      <c r="D103" s="8"/>
      <c r="E103" s="8"/>
      <c r="F103" s="10"/>
      <c r="G103" s="10"/>
      <c r="H103" s="46"/>
      <c r="I103" s="46"/>
      <c r="J103" s="37" t="s">
        <v>132</v>
      </c>
      <c r="K103" s="32">
        <f>H31</f>
        <v>0</v>
      </c>
    </row>
    <row r="104" spans="1:11" ht="12.75" x14ac:dyDescent="0.2">
      <c r="A104" s="9" t="s">
        <v>43</v>
      </c>
      <c r="B104" s="8" t="s">
        <v>105</v>
      </c>
      <c r="C104" s="8"/>
      <c r="D104" s="8"/>
      <c r="E104" s="8"/>
      <c r="F104" s="10"/>
      <c r="G104" s="10"/>
      <c r="H104" s="46"/>
      <c r="I104" s="46"/>
      <c r="J104" s="37" t="s">
        <v>43</v>
      </c>
      <c r="K104" s="32">
        <f>30</f>
        <v>30</v>
      </c>
    </row>
    <row r="105" spans="1:11" ht="12.75" x14ac:dyDescent="0.2">
      <c r="A105" s="9" t="s">
        <v>44</v>
      </c>
      <c r="B105" s="8" t="s">
        <v>120</v>
      </c>
      <c r="C105" s="8"/>
      <c r="D105" s="8"/>
      <c r="E105" s="8"/>
      <c r="F105" s="10"/>
      <c r="G105" s="10"/>
      <c r="H105" s="46"/>
      <c r="I105" s="46"/>
      <c r="J105" s="37" t="s">
        <v>44</v>
      </c>
      <c r="K105" s="32">
        <f>K82</f>
        <v>0</v>
      </c>
    </row>
    <row r="106" spans="1:11" ht="12.75" x14ac:dyDescent="0.2">
      <c r="A106" s="9" t="s">
        <v>45</v>
      </c>
      <c r="B106" s="8" t="s">
        <v>46</v>
      </c>
      <c r="C106" s="8"/>
      <c r="D106" s="8"/>
      <c r="E106" s="8"/>
      <c r="F106" s="10"/>
      <c r="G106" s="10"/>
      <c r="H106" s="46"/>
      <c r="I106" s="46"/>
      <c r="J106" s="37" t="s">
        <v>45</v>
      </c>
      <c r="K106" s="32"/>
    </row>
    <row r="107" spans="1:11" ht="12.75" x14ac:dyDescent="0.2">
      <c r="A107" s="9" t="s">
        <v>47</v>
      </c>
      <c r="B107" s="51"/>
      <c r="C107" s="51"/>
      <c r="D107" s="51"/>
      <c r="E107" s="8"/>
      <c r="F107" s="10"/>
      <c r="G107" s="10"/>
      <c r="H107" s="46"/>
      <c r="I107" s="46"/>
      <c r="J107" s="37" t="s">
        <v>47</v>
      </c>
      <c r="K107" s="32"/>
    </row>
    <row r="108" spans="1:11" ht="12.75" x14ac:dyDescent="0.2">
      <c r="A108" s="9" t="s">
        <v>49</v>
      </c>
      <c r="B108" s="51"/>
      <c r="C108" s="51"/>
      <c r="D108" s="51"/>
      <c r="E108" s="8"/>
      <c r="F108" s="10"/>
      <c r="G108" s="10"/>
      <c r="H108" s="46"/>
      <c r="I108" s="46"/>
      <c r="J108" s="37" t="s">
        <v>49</v>
      </c>
      <c r="K108" s="32"/>
    </row>
    <row r="109" spans="1:11" ht="12.75" x14ac:dyDescent="0.2">
      <c r="A109" s="9" t="s">
        <v>50</v>
      </c>
      <c r="B109" s="52"/>
      <c r="C109" s="52"/>
      <c r="D109" s="52"/>
      <c r="E109" s="8"/>
      <c r="F109" s="10"/>
      <c r="G109" s="10"/>
      <c r="H109" s="46"/>
      <c r="I109" s="46"/>
      <c r="J109" s="37" t="s">
        <v>50</v>
      </c>
      <c r="K109" s="32"/>
    </row>
    <row r="110" spans="1:11" ht="12.75" x14ac:dyDescent="0.2">
      <c r="A110" s="9" t="s">
        <v>51</v>
      </c>
      <c r="B110" s="8" t="s">
        <v>48</v>
      </c>
      <c r="C110" s="8"/>
      <c r="D110" s="8"/>
      <c r="E110" s="8"/>
      <c r="F110" s="10"/>
      <c r="G110" s="10"/>
      <c r="H110" s="46"/>
      <c r="I110" s="46"/>
      <c r="J110" s="37" t="s">
        <v>51</v>
      </c>
      <c r="K110" s="32"/>
    </row>
    <row r="111" spans="1:11" ht="3.75" customHeight="1" x14ac:dyDescent="0.2">
      <c r="A111" s="9"/>
      <c r="B111" s="8"/>
      <c r="C111" s="8"/>
      <c r="D111" s="8"/>
      <c r="E111" s="8"/>
      <c r="F111" s="10"/>
      <c r="G111" s="10"/>
      <c r="H111" s="46"/>
      <c r="I111" s="46"/>
      <c r="J111" s="11"/>
      <c r="K111" s="11"/>
    </row>
    <row r="112" spans="1:11" ht="13.5" x14ac:dyDescent="0.25">
      <c r="A112" s="9"/>
      <c r="B112" s="8"/>
      <c r="C112" s="8"/>
      <c r="D112" s="8"/>
      <c r="E112" s="68" t="s">
        <v>52</v>
      </c>
      <c r="F112" s="43"/>
      <c r="G112" s="43"/>
      <c r="H112" s="8"/>
      <c r="I112" s="8"/>
      <c r="J112" s="8"/>
      <c r="K112" s="41">
        <f>SUM(K85:K110)</f>
        <v>30</v>
      </c>
    </row>
    <row r="113" spans="1:11" ht="4.5" customHeight="1" x14ac:dyDescent="0.25">
      <c r="A113" s="9"/>
      <c r="B113" s="8"/>
      <c r="C113" s="8"/>
      <c r="D113" s="54"/>
      <c r="E113" s="44"/>
      <c r="F113" s="43"/>
      <c r="G113" s="43"/>
      <c r="H113" s="8"/>
      <c r="I113" s="8"/>
      <c r="J113" s="8"/>
      <c r="K113" s="11"/>
    </row>
    <row r="114" spans="1:11" s="4" customFormat="1" ht="12.75" x14ac:dyDescent="0.2">
      <c r="A114" s="53" t="s">
        <v>149</v>
      </c>
      <c r="B114" s="54"/>
      <c r="C114" s="54"/>
      <c r="E114" s="80"/>
      <c r="F114" s="14"/>
      <c r="G114" s="14"/>
      <c r="H114" s="54"/>
      <c r="I114" s="54"/>
      <c r="J114" s="54"/>
      <c r="K114" s="81">
        <f>K54-K112</f>
        <v>-30</v>
      </c>
    </row>
    <row r="115" spans="1:11" ht="12.75" x14ac:dyDescent="0.2">
      <c r="A115" s="9"/>
      <c r="B115" s="8"/>
      <c r="C115" s="8"/>
      <c r="D115" s="8"/>
      <c r="E115" s="8"/>
      <c r="F115" s="10"/>
      <c r="G115" s="10"/>
      <c r="H115" s="8"/>
      <c r="I115" s="8"/>
      <c r="J115" s="11"/>
      <c r="K115" s="11"/>
    </row>
  </sheetData>
  <mergeCells count="24">
    <mergeCell ref="B90:E90"/>
    <mergeCell ref="B82:I82"/>
    <mergeCell ref="A18:K18"/>
    <mergeCell ref="B19:K19"/>
    <mergeCell ref="B34:K34"/>
    <mergeCell ref="E70:H70"/>
    <mergeCell ref="E80:H80"/>
    <mergeCell ref="E63:H63"/>
    <mergeCell ref="H2:K3"/>
    <mergeCell ref="H4:J4"/>
    <mergeCell ref="D55:H55"/>
    <mergeCell ref="A2:E3"/>
    <mergeCell ref="E9:G9"/>
    <mergeCell ref="A8:D8"/>
    <mergeCell ref="K29:K30"/>
    <mergeCell ref="A33:K33"/>
    <mergeCell ref="I12:K12"/>
    <mergeCell ref="I13:K13"/>
    <mergeCell ref="I15:K15"/>
    <mergeCell ref="I14:K14"/>
    <mergeCell ref="D4:E4"/>
    <mergeCell ref="E8:G8"/>
    <mergeCell ref="A5:K5"/>
    <mergeCell ref="I11:K11"/>
  </mergeCells>
  <phoneticPr fontId="5" type="noConversion"/>
  <hyperlinks>
    <hyperlink ref="D16" r:id="rId1" xr:uid="{00000000-0004-0000-0000-000000000000}"/>
  </hyperlinks>
  <printOptions horizontalCentered="1" verticalCentered="1"/>
  <pageMargins left="0" right="0" top="0" bottom="0.5" header="0" footer="0.5"/>
  <pageSetup orientation="portrait" r:id="rId2"/>
  <headerFooter alignWithMargins="0">
    <oddFooter xml:space="preserve">&amp;RRevised January 2023  lc
</oddFooter>
  </headerFooter>
  <rowBreaks count="1" manualBreakCount="1">
    <brk id="5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Carma,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Miller</dc:creator>
  <cp:lastModifiedBy>LaVonne Chaney</cp:lastModifiedBy>
  <cp:lastPrinted>2023-01-23T17:48:07Z</cp:lastPrinted>
  <dcterms:created xsi:type="dcterms:W3CDTF">2008-05-28T22:25:21Z</dcterms:created>
  <dcterms:modified xsi:type="dcterms:W3CDTF">2023-01-23T17:48:37Z</dcterms:modified>
</cp:coreProperties>
</file>